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>
    <definedName name="__bookmark_2">Sheet0!$A$3:$G$39</definedName>
    <definedName name="__bookmark_1">Sheet0!$A$1:$G$2</definedName>
  </definedNames>
  <calcPr/>
</workbook>
</file>

<file path=xl/sharedStrings.xml><?xml version="1.0" encoding="utf-8"?>
<sst xmlns="http://schemas.openxmlformats.org/spreadsheetml/2006/main" count="45" uniqueCount="43">
  <si>
    <t xml:space="preserve">C.C.I.A.A. DI PADOVA 												</t>
  </si>
  <si>
    <t>ALL D - STATO PATRIMONIALE AL 31-12-2021 (previsto dall'articolo 22, comma 1)</t>
  </si>
  <si>
    <t>PASSIVO</t>
  </si>
  <si>
    <t>Valori al 31-12-2020</t>
  </si>
  <si>
    <t>Valori al 31-12-2021</t>
  </si>
  <si>
    <t>A) PATRIMONIO NETTO</t>
  </si>
  <si>
    <t>               Patromonio netto esercizi precedenti</t>
  </si>
  <si>
    <t>               Avanzo/Disavanzo economico esercizio</t>
  </si>
  <si>
    <t>               Riserve da partecipazioni</t>
  </si>
  <si>
    <t>               Altre Riserve</t>
  </si>
  <si>
    <t>               Totale patrimonio netto</t>
  </si>
  <si>
    <t>B) DEBITI DI FINANZIAMENTO</t>
  </si>
  <si>
    <t>               Mutui passivi</t>
  </si>
  <si>
    <t>               Prestiti ed anticipazioni passive</t>
  </si>
  <si>
    <t>               TOTALE DEBITI DI FINANZIAMENTO</t>
  </si>
  <si>
    <t>C) TRATTAMENTO DI FINE RAPPORTO</t>
  </si>
  <si>
    <t>               F.do Tratttamento di fine rapporto</t>
  </si>
  <si>
    <t>               TOT. F.DO TRATT. FINE RAPPORTO</t>
  </si>
  <si>
    <t>D) DEBITI DI FUNZIONAMENTO</t>
  </si>
  <si>
    <t>ENTRO 12 MESI</t>
  </si>
  <si>
    <t>OLTRE 12 MESI</t>
  </si>
  <si>
    <t>               Debiti v/fornitori</t>
  </si>
  <si>
    <t>               Debiti v/società  e organismi del sistema camerale</t>
  </si>
  <si>
    <t>               Debiti v/organismi e istituzioni nazionali e comunitarie</t>
  </si>
  <si>
    <t>               Debiti tributari e previdenziali</t>
  </si>
  <si>
    <t>               Debiti v/dipendenti</t>
  </si>
  <si>
    <t>               Debiti v/Organi Istituzionali</t>
  </si>
  <si>
    <t>               Debiti diversi</t>
  </si>
  <si>
    <t>               Debiti per servizi cterzi</t>
  </si>
  <si>
    <t>               Clienti c/anticipi</t>
  </si>
  <si>
    <t>               TOTALE DEBITI DI FUNZIONAMENTO</t>
  </si>
  <si>
    <t>E) FONDI PER RISCHI E ONERI</t>
  </si>
  <si>
    <t>               Fondo Imposte</t>
  </si>
  <si>
    <t>               Altri Fondi</t>
  </si>
  <si>
    <t>               TOT. F.DI PER RISCHI E ONERI</t>
  </si>
  <si>
    <t>F) RATEI E RISCONTI PASSIVI</t>
  </si>
  <si>
    <t>               Ratei Passivi</t>
  </si>
  <si>
    <t>               Risconti Passivi</t>
  </si>
  <si>
    <t>               TOTALE RATEI E RISCONTI PASSIVI</t>
  </si>
  <si>
    <t>               TOTALE PASSIVO</t>
  </si>
  <si>
    <t>               TOTALE PASSIVO E PATRIM. NETTO</t>
  </si>
  <si>
    <t>G) CONTI DI ORDINE</t>
  </si>
  <si>
    <t>          TOTALE GENERALE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</si>
</sst>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&quot;#,##0"/>
    <numFmt numFmtId="165" formatCode="&quot;&quot;#,##0;\(#,##0\)"/>
  </numFmts>
  <fonts count="6">
    <font>
      <sz val="11.0"/>
      <color rgb="FF000000"/>
      <name val="Calibri"/>
      <scheme val="minor"/>
    </font>
    <font>
      <b/>
      <sz val="10.0"/>
      <color rgb="FF000000"/>
      <name val="Times New Roman"/>
    </font>
    <font>
      <b/>
      <sz val="9.0"/>
      <color rgb="FF000000"/>
      <name val="Times New Roman"/>
    </font>
    <font>
      <sz val="9.0"/>
      <color rgb="FF000000"/>
      <name val="Times New Roman"/>
    </font>
    <font>
      <b/>
      <sz val="9.0"/>
      <color rgb="FFFFFFFF"/>
      <name val="Times New Roman"/>
    </font>
    <font>
      <sz val="10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000080"/>
        <bgColor rgb="FF00008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ill="1" applyFont="1">
      <alignment horizontal="center" shrinkToFit="0" vertical="center" wrapText="1"/>
    </xf>
    <xf borderId="2" fillId="0" fontId="2" numFmtId="0" xfId="0" applyAlignment="1" applyBorder="1" applyFont="1">
      <alignment horizontal="left" shrinkToFit="0" vertical="center" wrapText="1"/>
    </xf>
    <xf borderId="2" fillId="0" fontId="3" numFmtId="0" xfId="0" applyAlignment="1" applyBorder="1" applyFont="1">
      <alignment shrinkToFit="0" vertical="center" wrapText="1"/>
    </xf>
    <xf borderId="2" fillId="0" fontId="3" numFmtId="0" xfId="0" applyAlignment="1" applyBorder="1" applyFont="1">
      <alignment horizontal="left" shrinkToFit="0" vertical="center" wrapText="1"/>
    </xf>
    <xf borderId="2" fillId="0" fontId="3" numFmtId="164" xfId="0" applyAlignment="1" applyBorder="1" applyFont="1" applyNumberFormat="1">
      <alignment horizontal="right" shrinkToFit="0" vertical="center" wrapText="1"/>
    </xf>
    <xf borderId="2" fillId="0" fontId="3" numFmtId="164" xfId="0" applyAlignment="1" applyBorder="1" applyFont="1" applyNumberFormat="1">
      <alignment horizontal="right" readingOrder="0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readingOrder="0" shrinkToFit="0" vertical="center" wrapText="1"/>
    </xf>
    <xf borderId="2" fillId="0" fontId="3" numFmtId="164" xfId="0" applyAlignment="1" applyBorder="1" applyFont="1" applyNumberFormat="1">
      <alignment shrinkToFit="0" vertical="center" wrapText="1"/>
    </xf>
    <xf borderId="0" fillId="0" fontId="3" numFmtId="165" xfId="0" applyAlignment="1" applyFont="1" applyNumberFormat="1">
      <alignment horizontal="right" readingOrder="0" shrinkToFit="0" vertical="center" wrapText="1"/>
    </xf>
    <xf borderId="3" fillId="0" fontId="2" numFmtId="0" xfId="0" applyAlignment="1" applyBorder="1" applyFont="1">
      <alignment horizontal="left" shrinkToFit="0" vertical="center" wrapText="1"/>
    </xf>
    <xf borderId="3" fillId="0" fontId="3" numFmtId="0" xfId="0" applyAlignment="1" applyBorder="1" applyFont="1">
      <alignment shrinkToFit="0" vertical="center" wrapText="1"/>
    </xf>
    <xf borderId="3" fillId="0" fontId="3" numFmtId="164" xfId="0" applyAlignment="1" applyBorder="1" applyFont="1" applyNumberFormat="1">
      <alignment horizontal="right" shrinkToFit="0" vertical="center" wrapText="1"/>
    </xf>
    <xf borderId="0" fillId="0" fontId="5" numFmtId="0" xfId="0" applyAlignment="1" applyFont="1">
      <alignment shrinkToFit="0" wrapText="1"/>
    </xf>
    <xf borderId="0" fillId="0" fontId="5" numFmtId="0" xfId="0" applyAlignment="1" applyFont="1">
      <alignment horizontal="center" vertical="top"/>
    </xf>
    <xf borderId="0" fillId="0" fontId="5" numFmtId="0" xfId="0" applyFont="1"/>
    <xf borderId="0" fillId="0" fontId="5" numFmtId="4" xfId="0" applyAlignment="1" applyFont="1" applyNumberForma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8.43"/>
    <col customWidth="1" min="2" max="7" width="12.57"/>
    <col customWidth="1" min="8" max="8" width="7.57"/>
    <col customWidth="1" min="9" max="9" width="13.43"/>
    <col customWidth="1" min="10" max="10" width="15.71"/>
    <col customWidth="1" min="11" max="26" width="8.71"/>
  </cols>
  <sheetData>
    <row r="1">
      <c r="A1" s="1" t="s">
        <v>0</v>
      </c>
    </row>
    <row r="2" ht="25.5" customHeight="1">
      <c r="A2" s="1" t="s">
        <v>1</v>
      </c>
    </row>
    <row r="3" ht="36.0" customHeight="1">
      <c r="A3" s="2" t="s">
        <v>2</v>
      </c>
      <c r="B3" s="3"/>
      <c r="C3" s="3"/>
      <c r="D3" s="4" t="s">
        <v>3</v>
      </c>
      <c r="E3" s="3"/>
      <c r="F3" s="3"/>
      <c r="G3" s="4" t="s">
        <v>4</v>
      </c>
    </row>
    <row r="4">
      <c r="A4" s="5" t="s">
        <v>5</v>
      </c>
      <c r="B4" s="6"/>
      <c r="C4" s="6"/>
      <c r="D4" s="6"/>
      <c r="E4" s="6"/>
      <c r="F4" s="6"/>
      <c r="G4" s="6"/>
    </row>
    <row r="5">
      <c r="A5" s="7" t="s">
        <v>6</v>
      </c>
      <c r="B5" s="6"/>
      <c r="C5" s="6"/>
      <c r="D5" s="8">
        <v>-1.3051371064E8</v>
      </c>
      <c r="E5" s="6"/>
      <c r="F5" s="6"/>
      <c r="G5" s="8">
        <f>-127986887.62</f>
        <v>-127986887.6</v>
      </c>
    </row>
    <row r="6">
      <c r="A6" s="7" t="s">
        <v>7</v>
      </c>
      <c r="B6" s="6"/>
      <c r="C6" s="6"/>
      <c r="D6" s="8">
        <v>2526823.02</v>
      </c>
      <c r="E6" s="6"/>
      <c r="F6" s="6"/>
      <c r="G6" s="9">
        <v>4327111.0</v>
      </c>
    </row>
    <row r="7">
      <c r="A7" s="7" t="s">
        <v>8</v>
      </c>
      <c r="B7" s="6"/>
      <c r="C7" s="6"/>
      <c r="D7" s="8">
        <v>-4528046.75</v>
      </c>
      <c r="E7" s="6"/>
      <c r="F7" s="6"/>
      <c r="G7" s="9">
        <v>-2.621326459E7</v>
      </c>
    </row>
    <row r="8">
      <c r="A8" s="7" t="s">
        <v>9</v>
      </c>
      <c r="B8" s="6"/>
      <c r="C8" s="6"/>
      <c r="D8" s="6"/>
      <c r="E8" s="6"/>
      <c r="F8" s="6"/>
      <c r="G8" s="6"/>
    </row>
    <row r="9">
      <c r="A9" s="7" t="s">
        <v>10</v>
      </c>
      <c r="B9" s="6"/>
      <c r="C9" s="6"/>
      <c r="D9" s="8">
        <v>-1.3251493437E8</v>
      </c>
      <c r="E9" s="6"/>
      <c r="F9" s="6"/>
      <c r="G9" s="8">
        <f>G5+G6+G7</f>
        <v>-149873041.2</v>
      </c>
    </row>
    <row r="10">
      <c r="A10" s="5" t="s">
        <v>11</v>
      </c>
      <c r="B10" s="6"/>
      <c r="C10" s="6"/>
      <c r="D10" s="6"/>
      <c r="E10" s="6"/>
      <c r="F10" s="6"/>
      <c r="G10" s="6"/>
    </row>
    <row r="11">
      <c r="A11" s="7" t="s">
        <v>12</v>
      </c>
      <c r="B11" s="6"/>
      <c r="C11" s="6"/>
      <c r="D11" s="6"/>
      <c r="E11" s="6"/>
      <c r="F11" s="6"/>
      <c r="G11" s="6"/>
    </row>
    <row r="12">
      <c r="A12" s="7" t="s">
        <v>13</v>
      </c>
      <c r="B12" s="6"/>
      <c r="C12" s="6"/>
      <c r="D12" s="6"/>
      <c r="E12" s="6"/>
      <c r="F12" s="6"/>
      <c r="G12" s="6"/>
    </row>
    <row r="13">
      <c r="A13" s="7" t="s">
        <v>14</v>
      </c>
      <c r="B13" s="6"/>
      <c r="C13" s="6"/>
      <c r="D13" s="6"/>
      <c r="E13" s="6"/>
      <c r="F13" s="6"/>
      <c r="G13" s="6"/>
    </row>
    <row r="14">
      <c r="A14" s="5" t="s">
        <v>15</v>
      </c>
      <c r="B14" s="6"/>
      <c r="C14" s="6"/>
      <c r="D14" s="6"/>
      <c r="E14" s="6"/>
      <c r="F14" s="6"/>
      <c r="G14" s="6"/>
    </row>
    <row r="15">
      <c r="A15" s="7" t="s">
        <v>16</v>
      </c>
      <c r="B15" s="6"/>
      <c r="C15" s="6"/>
      <c r="D15" s="8">
        <v>-5249952.28</v>
      </c>
      <c r="E15" s="6"/>
      <c r="F15" s="6"/>
      <c r="G15" s="8">
        <v>-5298616.18</v>
      </c>
    </row>
    <row r="16">
      <c r="A16" s="7" t="s">
        <v>17</v>
      </c>
      <c r="B16" s="6"/>
      <c r="C16" s="6"/>
      <c r="D16" s="8">
        <v>-5249952.28</v>
      </c>
      <c r="E16" s="6"/>
      <c r="F16" s="6"/>
      <c r="G16" s="8">
        <v>-5298616.18</v>
      </c>
    </row>
    <row r="17">
      <c r="A17" s="5" t="s">
        <v>18</v>
      </c>
      <c r="B17" s="10" t="s">
        <v>19</v>
      </c>
      <c r="C17" s="10" t="s">
        <v>20</v>
      </c>
      <c r="D17" s="6"/>
      <c r="E17" s="10" t="s">
        <v>19</v>
      </c>
      <c r="F17" s="10" t="s">
        <v>20</v>
      </c>
      <c r="G17" s="6"/>
    </row>
    <row r="18">
      <c r="A18" s="7" t="s">
        <v>21</v>
      </c>
      <c r="B18" s="6"/>
      <c r="C18" s="6"/>
      <c r="D18" s="8">
        <v>-1167153.69</v>
      </c>
      <c r="E18" s="6"/>
      <c r="F18" s="6"/>
      <c r="G18" s="8">
        <v>-3851308.26</v>
      </c>
    </row>
    <row r="19">
      <c r="A19" s="7" t="s">
        <v>22</v>
      </c>
      <c r="B19" s="6"/>
      <c r="C19" s="6"/>
      <c r="D19" s="8">
        <v>-25273.85</v>
      </c>
      <c r="E19" s="8">
        <v>-23515.0</v>
      </c>
      <c r="F19" s="8">
        <f>G19-E19</f>
        <v>-0.03</v>
      </c>
      <c r="G19" s="8">
        <v>-23515.03</v>
      </c>
    </row>
    <row r="20">
      <c r="A20" s="7" t="s">
        <v>23</v>
      </c>
      <c r="B20" s="6"/>
      <c r="C20" s="6"/>
      <c r="D20" s="8">
        <v>-3605.78</v>
      </c>
      <c r="E20" s="11">
        <v>0.0</v>
      </c>
      <c r="F20" s="8">
        <f>G20</f>
        <v>-29768</v>
      </c>
      <c r="G20" s="8">
        <v>-29768.0</v>
      </c>
    </row>
    <row r="21" ht="15.75" customHeight="1">
      <c r="A21" s="7" t="s">
        <v>24</v>
      </c>
      <c r="B21" s="9">
        <v>-328579.0</v>
      </c>
      <c r="C21" s="8">
        <f t="shared" ref="C21:C22" si="1">D21-B21</f>
        <v>-0.07000000001</v>
      </c>
      <c r="D21" s="8">
        <v>-328579.07</v>
      </c>
      <c r="E21" s="9">
        <v>-305698.0</v>
      </c>
      <c r="F21" s="8">
        <f t="shared" ref="F21:F23" si="2">G21-E21</f>
        <v>0.37</v>
      </c>
      <c r="G21" s="8">
        <v>-305697.63</v>
      </c>
    </row>
    <row r="22" ht="15.75" customHeight="1">
      <c r="A22" s="7" t="s">
        <v>25</v>
      </c>
      <c r="B22" s="8">
        <v>-531145.0</v>
      </c>
      <c r="C22" s="8">
        <f t="shared" si="1"/>
        <v>-41999.59</v>
      </c>
      <c r="D22" s="8">
        <v>-573144.59</v>
      </c>
      <c r="E22" s="9">
        <f>-134698-419670</f>
        <v>-554368</v>
      </c>
      <c r="F22" s="8">
        <f t="shared" si="2"/>
        <v>-46723.44</v>
      </c>
      <c r="G22" s="8">
        <v>-601091.44</v>
      </c>
    </row>
    <row r="23" ht="15.75" customHeight="1">
      <c r="A23" s="7" t="s">
        <v>26</v>
      </c>
      <c r="B23" s="8"/>
      <c r="C23" s="8"/>
      <c r="D23" s="8">
        <v>-27365.41</v>
      </c>
      <c r="E23" s="9">
        <v>-922.0</v>
      </c>
      <c r="F23" s="8">
        <f t="shared" si="2"/>
        <v>0.21</v>
      </c>
      <c r="G23" s="8">
        <v>-921.79</v>
      </c>
    </row>
    <row r="24" ht="15.75" customHeight="1">
      <c r="A24" s="7" t="s">
        <v>27</v>
      </c>
      <c r="B24" s="9">
        <v>-2179703.0</v>
      </c>
      <c r="C24" s="8">
        <f t="shared" ref="C24:C25" si="3">D24-B24</f>
        <v>-2310757.4</v>
      </c>
      <c r="D24" s="8">
        <v>-4490460.4</v>
      </c>
      <c r="E24" s="12">
        <f t="shared" ref="E24:E25" si="4">G24-F24</f>
        <v>-4561571.59</v>
      </c>
      <c r="F24" s="12">
        <v>-601381.0</v>
      </c>
      <c r="G24" s="8">
        <v>-5162952.59</v>
      </c>
    </row>
    <row r="25" ht="15.75" customHeight="1">
      <c r="A25" s="7" t="s">
        <v>28</v>
      </c>
      <c r="B25" s="9">
        <v>-999.0</v>
      </c>
      <c r="C25" s="8">
        <f t="shared" si="3"/>
        <v>-20309.27</v>
      </c>
      <c r="D25" s="8">
        <v>-21308.27</v>
      </c>
      <c r="E25" s="12">
        <f t="shared" si="4"/>
        <v>-39762.89</v>
      </c>
      <c r="F25" s="8">
        <v>-18000.0</v>
      </c>
      <c r="G25" s="8">
        <v>-57762.89</v>
      </c>
    </row>
    <row r="26" ht="15.75" customHeight="1">
      <c r="A26" s="7" t="s">
        <v>29</v>
      </c>
      <c r="B26" s="6"/>
      <c r="C26" s="6"/>
      <c r="D26" s="8">
        <v>-46089.52</v>
      </c>
      <c r="E26" s="6"/>
      <c r="F26" s="6"/>
      <c r="G26" s="8">
        <v>-46891.96</v>
      </c>
    </row>
    <row r="27" ht="15.75" customHeight="1">
      <c r="A27" s="7" t="s">
        <v>30</v>
      </c>
      <c r="B27" s="6"/>
      <c r="C27" s="6"/>
      <c r="D27" s="8">
        <v>-6682980.58</v>
      </c>
      <c r="E27" s="6"/>
      <c r="F27" s="6"/>
      <c r="G27" s="8">
        <v>-1.007990959E7</v>
      </c>
    </row>
    <row r="28" ht="15.75" customHeight="1">
      <c r="A28" s="5" t="s">
        <v>31</v>
      </c>
      <c r="B28" s="6"/>
      <c r="C28" s="6"/>
      <c r="D28" s="6"/>
      <c r="E28" s="6"/>
      <c r="F28" s="6"/>
      <c r="G28" s="6"/>
    </row>
    <row r="29" ht="15.75" customHeight="1">
      <c r="A29" s="7" t="s">
        <v>32</v>
      </c>
      <c r="B29" s="6"/>
      <c r="C29" s="6"/>
      <c r="D29" s="6"/>
      <c r="E29" s="6"/>
      <c r="F29" s="6"/>
      <c r="G29" s="6"/>
    </row>
    <row r="30" ht="15.75" customHeight="1">
      <c r="A30" s="7" t="s">
        <v>33</v>
      </c>
      <c r="B30" s="6"/>
      <c r="C30" s="6"/>
      <c r="D30" s="8">
        <v>-879286.68</v>
      </c>
      <c r="E30" s="6"/>
      <c r="F30" s="6"/>
      <c r="G30" s="8">
        <v>-1057384.55</v>
      </c>
    </row>
    <row r="31" ht="15.75" customHeight="1">
      <c r="A31" s="7" t="s">
        <v>34</v>
      </c>
      <c r="B31" s="6"/>
      <c r="C31" s="6"/>
      <c r="D31" s="8">
        <v>-879286.68</v>
      </c>
      <c r="E31" s="6"/>
      <c r="F31" s="6"/>
      <c r="G31" s="8">
        <v>-1057384.55</v>
      </c>
    </row>
    <row r="32" ht="15.75" customHeight="1">
      <c r="A32" s="5" t="s">
        <v>35</v>
      </c>
      <c r="B32" s="6"/>
      <c r="C32" s="6"/>
      <c r="D32" s="6"/>
      <c r="E32" s="6"/>
      <c r="F32" s="6"/>
      <c r="G32" s="6"/>
    </row>
    <row r="33" ht="15.75" customHeight="1">
      <c r="A33" s="7" t="s">
        <v>36</v>
      </c>
      <c r="B33" s="6"/>
      <c r="C33" s="6"/>
      <c r="D33" s="8">
        <v>0.0</v>
      </c>
      <c r="E33" s="6"/>
      <c r="F33" s="6"/>
      <c r="G33" s="8">
        <v>-62.18</v>
      </c>
    </row>
    <row r="34" ht="15.75" customHeight="1">
      <c r="A34" s="7" t="s">
        <v>37</v>
      </c>
      <c r="B34" s="6"/>
      <c r="C34" s="6"/>
      <c r="D34" s="8">
        <v>-69637.52</v>
      </c>
      <c r="E34" s="6"/>
      <c r="F34" s="6"/>
      <c r="G34" s="8">
        <v>-62176.36</v>
      </c>
    </row>
    <row r="35" ht="15.75" customHeight="1">
      <c r="A35" s="7" t="s">
        <v>38</v>
      </c>
      <c r="B35" s="6"/>
      <c r="C35" s="6"/>
      <c r="D35" s="8">
        <v>-69637.52</v>
      </c>
      <c r="E35" s="6"/>
      <c r="F35" s="6"/>
      <c r="G35" s="8">
        <v>-62238.54</v>
      </c>
    </row>
    <row r="36" ht="15.75" customHeight="1">
      <c r="A36" s="7" t="s">
        <v>39</v>
      </c>
      <c r="B36" s="6"/>
      <c r="C36" s="6"/>
      <c r="D36" s="8">
        <v>-1.288185706E7</v>
      </c>
      <c r="E36" s="6"/>
      <c r="F36" s="6"/>
      <c r="G36" s="8">
        <v>-1.649814886E7</v>
      </c>
    </row>
    <row r="37" ht="15.75" customHeight="1">
      <c r="A37" s="7" t="s">
        <v>40</v>
      </c>
      <c r="B37" s="6"/>
      <c r="C37" s="6"/>
      <c r="D37" s="8">
        <v>-1.4539679143E8</v>
      </c>
      <c r="E37" s="6"/>
      <c r="F37" s="6"/>
      <c r="G37" s="9">
        <f>-170698301.07+4327111-1</f>
        <v>-166371191.1</v>
      </c>
      <c r="I37" s="13"/>
    </row>
    <row r="38" ht="15.75" customHeight="1">
      <c r="A38" s="5" t="s">
        <v>41</v>
      </c>
      <c r="B38" s="6"/>
      <c r="C38" s="6"/>
      <c r="D38" s="8">
        <v>-611329.03</v>
      </c>
      <c r="E38" s="6"/>
      <c r="F38" s="6"/>
      <c r="G38" s="8">
        <v>-632616.4</v>
      </c>
    </row>
    <row r="39" ht="15.75" customHeight="1">
      <c r="A39" s="14" t="s">
        <v>42</v>
      </c>
      <c r="B39" s="15"/>
      <c r="C39" s="15"/>
      <c r="D39" s="16">
        <v>-1.4600812046E8</v>
      </c>
      <c r="E39" s="15"/>
      <c r="F39" s="15"/>
      <c r="G39" s="16">
        <f>SUM(G37:G38)</f>
        <v>-167003807.5</v>
      </c>
      <c r="I39" s="13"/>
    </row>
    <row r="40" ht="15.75" customHeight="1">
      <c r="A40" s="17"/>
      <c r="B40" s="18"/>
      <c r="C40" s="19"/>
      <c r="D40" s="19"/>
      <c r="E40" s="19"/>
      <c r="F40" s="19"/>
      <c r="G40" s="20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G1"/>
    <mergeCell ref="A2:G2"/>
  </mergeCells>
  <printOptions horizontalCentered="1"/>
  <pageMargins bottom="0.39370078740157477" footer="0.0" header="0.0" left="0.21491006284764866" right="0.29076067326446586" top="0.7874015748031495"/>
  <pageSetup paperSize="9" orientation="portrait"/>
  <drawing r:id="rId1"/>
</worksheet>
</file>